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inal Ravenna 2024\"/>
    </mc:Choice>
  </mc:AlternateContent>
  <xr:revisionPtr revIDLastSave="0" documentId="13_ncr:1_{5D477E2D-BCD8-4C62-933D-30EA1A698F1A}" xr6:coauthVersionLast="47" xr6:coauthVersionMax="47" xr10:uidLastSave="{00000000-0000-0000-0000-000000000000}"/>
  <bookViews>
    <workbookView xWindow="-120" yWindow="-120" windowWidth="24240" windowHeight="13020" xr2:uid="{A2EDC67F-AC5E-481E-B149-DAAB8E831AEE}"/>
  </bookViews>
  <sheets>
    <sheet name="Mobile Hom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N5" i="2" s="1"/>
  <c r="L6" i="2"/>
  <c r="N6" i="2" s="1"/>
  <c r="L7" i="2"/>
  <c r="N7" i="2" s="1"/>
  <c r="L8" i="2"/>
  <c r="L10" i="2" s="1"/>
  <c r="N11" i="2" s="1"/>
  <c r="L9" i="2"/>
  <c r="N9" i="2" s="1"/>
  <c r="D10" i="2"/>
  <c r="G10" i="2"/>
  <c r="H10" i="2"/>
  <c r="J10" i="2"/>
  <c r="M10" i="2"/>
  <c r="N8" i="2" l="1"/>
  <c r="N12" i="2"/>
</calcChain>
</file>

<file path=xl/sharedStrings.xml><?xml version="1.0" encoding="utf-8"?>
<sst xmlns="http://schemas.openxmlformats.org/spreadsheetml/2006/main" count="47" uniqueCount="43">
  <si>
    <t>Parcel Number</t>
  </si>
  <si>
    <t>Street Address</t>
  </si>
  <si>
    <t>Sale Date</t>
  </si>
  <si>
    <t>Sale Price</t>
  </si>
  <si>
    <t>Adj. Sale $</t>
  </si>
  <si>
    <t>Asd. when Sold</t>
  </si>
  <si>
    <t>Cur. Appraisal</t>
  </si>
  <si>
    <t>Land + Yard</t>
  </si>
  <si>
    <t>Bldg. Residual</t>
  </si>
  <si>
    <t>Cost Man. $</t>
  </si>
  <si>
    <t>E.C.F.</t>
  </si>
  <si>
    <t>Building Style</t>
  </si>
  <si>
    <t>Land Value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</si>
  <si>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</si>
  <si>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</si>
  <si>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</si>
  <si>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</si>
  <si>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</si>
  <si>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</si>
  <si>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</si>
  <si>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</si>
  <si>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</si>
  <si>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</si>
  <si>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</si>
  <si>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</si>
  <si>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17-006-300-0001-10</t>
  </si>
  <si>
    <t>3102 ENSLEY RD</t>
  </si>
  <si>
    <t>MOBILE/MANUFACT</t>
  </si>
  <si>
    <t>17-014-100-0008-00</t>
  </si>
  <si>
    <t>4504 BLACKMER RD</t>
  </si>
  <si>
    <t>17-019-100-0006-00</t>
  </si>
  <si>
    <t>5431 SEBA RD</t>
  </si>
  <si>
    <t>17-026-200-0012-00</t>
  </si>
  <si>
    <t>12750 FARR RD</t>
  </si>
  <si>
    <t>17-026-300-0009-00</t>
  </si>
  <si>
    <t>12070 PONTALUNA RD</t>
  </si>
  <si>
    <t>Totals:</t>
  </si>
  <si>
    <t>E.C.F. =&gt;</t>
  </si>
  <si>
    <t>Ave. E.C.F. =&gt;</t>
  </si>
  <si>
    <t>Ravenna Township</t>
  </si>
  <si>
    <t>4-1-2021 thru 3-31-2023</t>
  </si>
  <si>
    <t>Mobile Home Sales</t>
  </si>
  <si>
    <t>Sales study indicates an ECF of .997,however due to limited sales and the array of ecf's, no changes made to current ecf of 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</si>
</sst>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6" fontId="3" fillId="3" borderId="2" xfId="0" applyNumberFormat="1" applyFont="1" applyFill="1" applyBorder="1"/>
    <xf numFmtId="38" fontId="2" fillId="2" borderId="0" xfId="0" applyNumberFormat="1" applyFont="1" applyFill="1" applyAlignment="1">
      <alignment horizontal="center"/>
    </xf>
    <xf numFmtId="38" fontId="0" fillId="0" borderId="0" xfId="0" applyNumberFormat="1"/>
    <xf numFmtId="38" fontId="3" fillId="3" borderId="1" xfId="0" applyNumberFormat="1" applyFont="1" applyFill="1" applyBorder="1"/>
    <xf numFmtId="38" fontId="3" fillId="3" borderId="0" xfId="0" applyNumberFormat="1" applyFont="1" applyFill="1"/>
    <xf numFmtId="38" fontId="3" fillId="3" borderId="2" xfId="0" applyNumberFormat="1" applyFont="1" applyFill="1" applyBorder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9" fontId="2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/>
    <xf numFmtId="168" fontId="3" fillId="3" borderId="1" xfId="0" applyNumberFormat="1" applyFont="1" applyFill="1" applyBorder="1"/>
    <xf numFmtId="168" fontId="3" fillId="3" borderId="0" xfId="0" applyNumberFormat="1" applyFont="1" applyFill="1"/>
    <xf numFmtId="168" fontId="3" fillId="3" borderId="2" xfId="0" applyNumberFormat="1" applyFont="1" applyFill="1" applyBorder="1"/>
    <xf numFmtId="168" fontId="3" fillId="3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6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38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Alignment="1">
      <alignment horizontal="right"/>
    </xf>
    <xf numFmtId="168" fontId="1" fillId="0" borderId="0" xfId="0" applyNumberFormat="1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BC79-2FB4-4BB5-ABCF-8C12C929BDFA}">
  <sheetPr>
    <pageSetUpPr fitToPage="1"/>
  </sheetPr>
  <dimension ref="A1:BL14"/>
  <sheetViews>
    <sheetView tabSelected="1" workbookViewId="0">
      <selection activeCell="G22" sqref="G22"/>
    </sheetView>
  </sheetViews>
  <sheetFormatPr defaultRowHeight="15" x14ac:dyDescent="0.25"/>
  <cols>
    <col min="1" max="1" width="23.42578125" customWidth="1"/>
    <col min="2" max="2" width="20.5703125" customWidth="1"/>
    <col min="3" max="3" width="11.28515625" style="18" customWidth="1"/>
    <col min="4" max="4" width="9.85546875" style="8" customWidth="1"/>
    <col min="5" max="5" width="0.140625" hidden="1" customWidth="1"/>
    <col min="6" max="6" width="17.28515625" hidden="1" customWidth="1"/>
    <col min="7" max="7" width="11.7109375" style="8" customWidth="1"/>
    <col min="8" max="8" width="9" style="8" customWidth="1"/>
    <col min="9" max="9" width="18.7109375" style="13" hidden="1" customWidth="1"/>
    <col min="10" max="10" width="11.42578125" style="8" customWidth="1"/>
    <col min="11" max="11" width="10.42578125" style="8" customWidth="1"/>
    <col min="12" max="12" width="11.7109375" style="8" customWidth="1"/>
    <col min="13" max="13" width="16.7109375" style="8" customWidth="1"/>
    <col min="14" max="14" width="10.7109375" style="23" customWidth="1"/>
    <col min="15" max="15" width="0.28515625" style="28" customWidth="1"/>
    <col min="16" max="16" width="13.7109375" style="33" hidden="1" customWidth="1"/>
    <col min="17" max="17" width="13.7109375" style="41" hidden="1" customWidth="1"/>
    <col min="18" max="18" width="21.7109375" style="43" hidden="1" customWidth="1"/>
    <col min="19" max="19" width="19.7109375" customWidth="1"/>
    <col min="20" max="20" width="13.7109375" hidden="1" customWidth="1"/>
    <col min="21" max="21" width="15.7109375" style="8" customWidth="1"/>
    <col min="22" max="22" width="17.7109375" customWidth="1"/>
    <col min="23" max="23" width="15.7109375" style="18" customWidth="1"/>
    <col min="24" max="24" width="40.7109375" customWidth="1"/>
    <col min="25" max="25" width="20.7109375" customWidth="1"/>
    <col min="26" max="26" width="19.7109375" customWidth="1"/>
    <col min="27" max="31" width="20.7109375" customWidth="1"/>
    <col min="32" max="32" width="21.7109375" customWidth="1"/>
    <col min="33" max="37" width="20.7109375" customWidth="1"/>
    <col min="38" max="38" width="21.7109375" customWidth="1"/>
    <col min="39" max="39" width="20.7109375" customWidth="1"/>
  </cols>
  <sheetData>
    <row r="1" spans="1:64" s="1" customFormat="1" x14ac:dyDescent="0.25">
      <c r="A1" s="1" t="s">
        <v>39</v>
      </c>
      <c r="C1" s="48"/>
      <c r="D1" s="49"/>
      <c r="G1" s="49"/>
      <c r="H1" s="49"/>
      <c r="I1" s="50"/>
      <c r="J1" s="49"/>
      <c r="K1" s="49"/>
      <c r="L1" s="49"/>
      <c r="M1" s="49"/>
      <c r="N1" s="51"/>
      <c r="O1" s="52"/>
      <c r="P1" s="53"/>
      <c r="Q1" s="54"/>
      <c r="R1" s="55"/>
      <c r="U1" s="49"/>
      <c r="W1" s="48"/>
    </row>
    <row r="2" spans="1:64" s="1" customFormat="1" x14ac:dyDescent="0.25">
      <c r="A2" s="1" t="s">
        <v>40</v>
      </c>
      <c r="C2" s="48"/>
      <c r="D2" s="49"/>
      <c r="G2" s="49"/>
      <c r="H2" s="49"/>
      <c r="I2" s="50"/>
      <c r="J2" s="49"/>
      <c r="K2" s="49"/>
      <c r="L2" s="49"/>
      <c r="M2" s="49"/>
      <c r="N2" s="51"/>
      <c r="O2" s="52"/>
      <c r="P2" s="53"/>
      <c r="Q2" s="54"/>
      <c r="R2" s="55"/>
      <c r="U2" s="49"/>
      <c r="W2" s="48"/>
    </row>
    <row r="3" spans="1:64" s="1" customFormat="1" x14ac:dyDescent="0.25">
      <c r="A3" s="1" t="s">
        <v>41</v>
      </c>
      <c r="C3" s="48"/>
      <c r="D3" s="49"/>
      <c r="G3" s="49"/>
      <c r="H3" s="49"/>
      <c r="I3" s="50"/>
      <c r="J3" s="49"/>
      <c r="K3" s="49"/>
      <c r="L3" s="49"/>
      <c r="M3" s="49"/>
      <c r="N3" s="51"/>
      <c r="O3" s="52"/>
      <c r="P3" s="53"/>
      <c r="Q3" s="54"/>
      <c r="R3" s="55"/>
      <c r="U3" s="49"/>
      <c r="W3" s="48"/>
    </row>
    <row r="4" spans="1:64" x14ac:dyDescent="0.25">
      <c r="A4" s="2" t="s">
        <v>0</v>
      </c>
      <c r="B4" s="2" t="s">
        <v>1</v>
      </c>
      <c r="C4" s="17" t="s">
        <v>2</v>
      </c>
      <c r="D4" s="7" t="s">
        <v>3</v>
      </c>
      <c r="E4" s="2"/>
      <c r="F4" s="2"/>
      <c r="G4" s="7" t="s">
        <v>4</v>
      </c>
      <c r="H4" s="7" t="s">
        <v>5</v>
      </c>
      <c r="I4" s="12"/>
      <c r="J4" s="7" t="s">
        <v>6</v>
      </c>
      <c r="K4" s="7" t="s">
        <v>7</v>
      </c>
      <c r="L4" s="7" t="s">
        <v>8</v>
      </c>
      <c r="M4" s="7" t="s">
        <v>9</v>
      </c>
      <c r="N4" s="22" t="s">
        <v>10</v>
      </c>
      <c r="O4" s="27"/>
      <c r="P4" s="32"/>
      <c r="Q4" s="37"/>
      <c r="R4" s="42"/>
      <c r="S4" s="2" t="s">
        <v>11</v>
      </c>
      <c r="T4" s="2"/>
      <c r="U4" s="7" t="s">
        <v>12</v>
      </c>
      <c r="V4" s="2"/>
      <c r="W4" s="17"/>
      <c r="X4" s="2"/>
      <c r="Y4" s="2"/>
      <c r="Z4" s="2"/>
      <c r="AA4" s="2"/>
      <c r="AB4" s="2" t="s">
        <v>13</v>
      </c>
      <c r="AC4" s="2" t="s">
        <v>14</v>
      </c>
      <c r="AD4" s="2" t="s">
        <v>15</v>
      </c>
      <c r="AE4" s="2" t="s">
        <v>16</v>
      </c>
      <c r="AF4" s="2" t="s">
        <v>17</v>
      </c>
      <c r="AG4" s="2" t="s">
        <v>18</v>
      </c>
      <c r="AH4" s="2" t="s">
        <v>19</v>
      </c>
      <c r="AI4" s="2" t="s">
        <v>20</v>
      </c>
      <c r="AJ4" s="2" t="s">
        <v>21</v>
      </c>
      <c r="AK4" s="2" t="s">
        <v>22</v>
      </c>
      <c r="AL4" s="2" t="s">
        <v>23</v>
      </c>
      <c r="AM4" s="2" t="s">
        <v>24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x14ac:dyDescent="0.25">
      <c r="A5" t="s">
        <v>25</v>
      </c>
      <c r="B5" t="s">
        <v>26</v>
      </c>
      <c r="C5" s="18">
        <v>44797</v>
      </c>
      <c r="D5" s="8">
        <v>170900</v>
      </c>
      <c r="G5" s="8">
        <v>170900</v>
      </c>
      <c r="H5" s="8">
        <v>82400</v>
      </c>
      <c r="J5" s="8">
        <v>145492</v>
      </c>
      <c r="K5" s="8">
        <v>37211</v>
      </c>
      <c r="L5" s="8">
        <f>G5-K5</f>
        <v>133689</v>
      </c>
      <c r="M5" s="8">
        <v>98437.2734375</v>
      </c>
      <c r="N5" s="23">
        <f>L5/M5</f>
        <v>1.3581136020074966</v>
      </c>
      <c r="Q5" s="38"/>
      <c r="S5" t="s">
        <v>27</v>
      </c>
      <c r="U5" s="8">
        <v>35364</v>
      </c>
      <c r="AL5" s="3"/>
      <c r="BC5" s="3"/>
      <c r="BE5" s="3"/>
    </row>
    <row r="6" spans="1:64" x14ac:dyDescent="0.25">
      <c r="A6" t="s">
        <v>28</v>
      </c>
      <c r="B6" t="s">
        <v>29</v>
      </c>
      <c r="C6" s="18">
        <v>44407</v>
      </c>
      <c r="D6" s="8">
        <v>194000</v>
      </c>
      <c r="G6" s="8">
        <v>194000</v>
      </c>
      <c r="H6" s="8">
        <v>66000</v>
      </c>
      <c r="J6" s="8">
        <v>182952</v>
      </c>
      <c r="K6" s="8">
        <v>36685</v>
      </c>
      <c r="L6" s="8">
        <f>G6-K6</f>
        <v>157315</v>
      </c>
      <c r="M6" s="8">
        <v>132970</v>
      </c>
      <c r="N6" s="23">
        <f>L6/M6</f>
        <v>1.1830864104685268</v>
      </c>
      <c r="Q6" s="38"/>
      <c r="S6" t="s">
        <v>27</v>
      </c>
      <c r="U6" s="8">
        <v>32984</v>
      </c>
    </row>
    <row r="7" spans="1:64" x14ac:dyDescent="0.25">
      <c r="A7" t="s">
        <v>30</v>
      </c>
      <c r="B7" t="s">
        <v>31</v>
      </c>
      <c r="C7" s="18">
        <v>44335</v>
      </c>
      <c r="D7" s="8">
        <v>120000</v>
      </c>
      <c r="G7" s="8">
        <v>120000</v>
      </c>
      <c r="H7" s="8">
        <v>69200</v>
      </c>
      <c r="J7" s="8">
        <v>164006</v>
      </c>
      <c r="K7" s="8">
        <v>71310</v>
      </c>
      <c r="L7" s="8">
        <f>G7-K7</f>
        <v>48690</v>
      </c>
      <c r="M7" s="8">
        <v>76339.859074519205</v>
      </c>
      <c r="N7" s="23">
        <f>L7/M7</f>
        <v>0.63780573595860612</v>
      </c>
      <c r="Q7" s="38"/>
      <c r="S7" t="s">
        <v>27</v>
      </c>
      <c r="U7" s="8">
        <v>66011</v>
      </c>
    </row>
    <row r="8" spans="1:64" x14ac:dyDescent="0.25">
      <c r="A8" t="s">
        <v>32</v>
      </c>
      <c r="B8" t="s">
        <v>33</v>
      </c>
      <c r="C8" s="18">
        <v>44620</v>
      </c>
      <c r="D8" s="8">
        <v>92000</v>
      </c>
      <c r="G8" s="8">
        <v>92000</v>
      </c>
      <c r="H8" s="8">
        <v>58800</v>
      </c>
      <c r="J8" s="8">
        <v>140649</v>
      </c>
      <c r="K8" s="8">
        <v>33956</v>
      </c>
      <c r="L8" s="8">
        <f>G8-K8</f>
        <v>58044</v>
      </c>
      <c r="M8" s="8">
        <v>96993.6328125</v>
      </c>
      <c r="N8" s="23">
        <f>L8/M8</f>
        <v>0.59843103425361766</v>
      </c>
      <c r="Q8" s="38"/>
      <c r="S8" t="s">
        <v>27</v>
      </c>
      <c r="U8" s="8">
        <v>31468</v>
      </c>
    </row>
    <row r="9" spans="1:64" ht="15.75" thickBot="1" x14ac:dyDescent="0.3">
      <c r="A9" t="s">
        <v>34</v>
      </c>
      <c r="B9" t="s">
        <v>35</v>
      </c>
      <c r="C9" s="18">
        <v>44560</v>
      </c>
      <c r="D9" s="8">
        <v>200000</v>
      </c>
      <c r="G9" s="8">
        <v>200000</v>
      </c>
      <c r="H9" s="8">
        <v>83000</v>
      </c>
      <c r="J9" s="8">
        <v>209198</v>
      </c>
      <c r="K9" s="8">
        <v>48259</v>
      </c>
      <c r="L9" s="8">
        <f>G9-K9</f>
        <v>151741</v>
      </c>
      <c r="M9" s="8">
        <v>146308.1875</v>
      </c>
      <c r="N9" s="23">
        <f>L9/M9</f>
        <v>1.0371326621758608</v>
      </c>
      <c r="Q9" s="38"/>
      <c r="S9" t="s">
        <v>27</v>
      </c>
      <c r="U9" s="8">
        <v>44000</v>
      </c>
    </row>
    <row r="10" spans="1:64" ht="15.75" thickTop="1" x14ac:dyDescent="0.25">
      <c r="A10" s="4"/>
      <c r="B10" s="4"/>
      <c r="C10" s="19" t="s">
        <v>36</v>
      </c>
      <c r="D10" s="9">
        <f>+SUM(D5:D9)</f>
        <v>776900</v>
      </c>
      <c r="E10" s="4"/>
      <c r="F10" s="4"/>
      <c r="G10" s="9">
        <f>+SUM(G5:G9)</f>
        <v>776900</v>
      </c>
      <c r="H10" s="9">
        <f>+SUM(H5:H9)</f>
        <v>359400</v>
      </c>
      <c r="I10" s="14"/>
      <c r="J10" s="9">
        <f>+SUM(J5:J9)</f>
        <v>842297</v>
      </c>
      <c r="K10" s="9"/>
      <c r="L10" s="9">
        <f>+SUM(L5:L9)</f>
        <v>549479</v>
      </c>
      <c r="M10" s="9">
        <f>+SUM(M5:M9)</f>
        <v>551048.95282451925</v>
      </c>
      <c r="N10" s="24"/>
      <c r="O10" s="29"/>
      <c r="P10" s="34"/>
      <c r="Q10" s="39"/>
      <c r="R10" s="44"/>
      <c r="S10" s="4"/>
      <c r="T10" s="4"/>
      <c r="U10" s="9"/>
      <c r="V10" s="4"/>
      <c r="W10" s="19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64" x14ac:dyDescent="0.25">
      <c r="A11" s="5"/>
      <c r="B11" s="5"/>
      <c r="C11" s="20"/>
      <c r="D11" s="10"/>
      <c r="E11" s="5"/>
      <c r="F11" s="5"/>
      <c r="G11" s="10"/>
      <c r="H11" s="10"/>
      <c r="I11" s="15"/>
      <c r="J11" s="10"/>
      <c r="K11" s="10"/>
      <c r="L11" s="10"/>
      <c r="M11" s="10" t="s">
        <v>37</v>
      </c>
      <c r="N11" s="25">
        <f>L10/M10</f>
        <v>0.9971509739443799</v>
      </c>
      <c r="O11" s="30"/>
      <c r="P11" s="35"/>
      <c r="Q11" s="40"/>
      <c r="R11" s="45"/>
      <c r="S11" s="5"/>
      <c r="T11" s="5"/>
      <c r="U11" s="10"/>
      <c r="V11" s="5"/>
      <c r="W11" s="20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64" x14ac:dyDescent="0.25">
      <c r="A12" s="6"/>
      <c r="B12" s="6"/>
      <c r="C12" s="21"/>
      <c r="D12" s="11"/>
      <c r="E12" s="6"/>
      <c r="F12" s="6"/>
      <c r="G12" s="11"/>
      <c r="H12" s="11"/>
      <c r="I12" s="16"/>
      <c r="J12" s="11"/>
      <c r="K12" s="11"/>
      <c r="L12" s="11"/>
      <c r="M12" s="11" t="s">
        <v>38</v>
      </c>
      <c r="N12" s="26">
        <f>AVERAGE(N5:N9)</f>
        <v>0.9629138889728216</v>
      </c>
      <c r="O12" s="31"/>
      <c r="P12" s="36"/>
      <c r="Q12" s="47"/>
      <c r="R12" s="46"/>
      <c r="S12" s="6"/>
      <c r="T12" s="6"/>
      <c r="U12" s="11"/>
      <c r="V12" s="6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4" spans="1:64" s="1" customFormat="1" x14ac:dyDescent="0.25">
      <c r="A14" s="1" t="s">
        <v>42</v>
      </c>
      <c r="C14" s="48"/>
      <c r="D14" s="49"/>
      <c r="G14" s="49"/>
      <c r="H14" s="49"/>
      <c r="I14" s="50"/>
      <c r="J14" s="49"/>
      <c r="K14" s="49"/>
      <c r="L14" s="49"/>
      <c r="M14" s="49"/>
      <c r="N14" s="51"/>
      <c r="O14" s="52"/>
      <c r="P14" s="53"/>
      <c r="Q14" s="54"/>
      <c r="R14" s="55"/>
      <c r="U14" s="49"/>
      <c r="W14" s="48"/>
    </row>
  </sheetData>
  <conditionalFormatting sqref="A5:AM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965F-A554-4F2D-A0C3-96715DAF01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Mobile Homes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 a moss</cp:lastModifiedBy>
  <cp:lastPrinted>2024-02-23T23:59:08Z</cp:lastPrinted>
  <dcterms:created xsi:type="dcterms:W3CDTF">2024-01-25T16:55:25Z</dcterms:created>
  <dcterms:modified xsi:type="dcterms:W3CDTF">2024-02-23T23:59:23Z</dcterms:modified>
</cp:coreProperties>
</file>