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9E5A6A1B-2C11-4143-A17F-E32EED36F017}" xr6:coauthVersionLast="47" xr6:coauthVersionMax="47" xr10:uidLastSave="{00000000-0000-0000-0000-000000000000}"/>
  <bookViews>
    <workbookView xWindow="-120" yWindow="-120" windowWidth="21840" windowHeight="13140" xr2:uid="{9F645C21-9659-4EB7-8E02-CD2B717C6468}"/>
  </bookViews>
  <sheets>
    <sheet name="Township Vacant Land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2" l="1"/>
  <c r="K5" i="2"/>
  <c r="I6" i="2"/>
  <c r="K6" i="2"/>
  <c r="R6" i="2" s="1"/>
  <c r="I7" i="2"/>
  <c r="K7" i="2"/>
  <c r="I8" i="2"/>
  <c r="K8" i="2"/>
  <c r="D9" i="2"/>
  <c r="G9" i="2"/>
  <c r="H9" i="2"/>
  <c r="J9" i="2"/>
  <c r="L9" i="2"/>
  <c r="O9" i="2"/>
  <c r="R8" i="2" l="1"/>
  <c r="R5" i="2"/>
  <c r="K9" i="2"/>
  <c r="R7" i="2"/>
</calcChain>
</file>

<file path=xl/sharedStrings.xml><?xml version="1.0" encoding="utf-8"?>
<sst xmlns="http://schemas.openxmlformats.org/spreadsheetml/2006/main" count="45" uniqueCount="42">
  <si>
    <t>Parcel Number</t>
  </si>
  <si>
    <t>Street Address</t>
  </si>
  <si>
    <t>Sale Date</t>
  </si>
  <si>
    <t>Sale Price</t>
  </si>
  <si>
    <t>Terms of Sale</t>
  </si>
  <si>
    <t>Adj. Sale $</t>
  </si>
  <si>
    <t>Asd. when Sold</t>
  </si>
  <si>
    <t>Asd/Adj. Sale</t>
  </si>
  <si>
    <t>Cur. Appraisal</t>
  </si>
  <si>
    <t>Land Residual</t>
  </si>
  <si>
    <t>Est. Land Value</t>
  </si>
  <si>
    <t>Net Acres</t>
  </si>
  <si>
    <t>Dollars/Acre</t>
  </si>
  <si>
    <t>Rate Group 2</t>
  </si>
  <si>
    <t>Rate Group 3</t>
  </si>
  <si>
    <t>Site Characteristics</t>
  </si>
  <si>
    <t>Access</t>
  </si>
  <si>
    <t>Water Supply</t>
  </si>
  <si>
    <t>Sewer</t>
  </si>
  <si>
    <t>Property Restrictions</t>
  </si>
  <si>
    <t>Restriction Notes</t>
  </si>
  <si>
    <t>Waterfont View</t>
  </si>
  <si>
    <t>Waterfront</t>
  </si>
  <si>
    <t>Waterfront Name</t>
  </si>
  <si>
    <t>Waterfront Ownership</t>
  </si>
  <si>
    <t>Waterfront Influences</t>
  </si>
  <si>
    <t>Bottom Character</t>
  </si>
  <si>
    <t>17-002-200-0001-30</t>
  </si>
  <si>
    <t>12454 BEECHNUT DR</t>
  </si>
  <si>
    <t>03-ARM'S LENGTH</t>
  </si>
  <si>
    <t>17-018-300-0005-00</t>
  </si>
  <si>
    <t>HILE RD</t>
  </si>
  <si>
    <t>17-019-400-0001-00</t>
  </si>
  <si>
    <t>5602 SEBA RD</t>
  </si>
  <si>
    <t>17-020-300-0002-00</t>
  </si>
  <si>
    <t>5573 ROLLENHAGEN RD</t>
  </si>
  <si>
    <t>Totals:</t>
  </si>
  <si>
    <t>4-1-2021 thru 3-31-2023</t>
  </si>
  <si>
    <t>Ravenna Township</t>
  </si>
  <si>
    <t>Rural Residential-Vacant Land</t>
  </si>
  <si>
    <t>Increase found necessary for all acreage sizes</t>
  </si>
  <si>
    <t>Land sales along with land residual within the studied time frame support current land tables.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</si>
</sst>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164" formatCode="#0.00_);[Red]\(#0.00\)"/>
    <numFmt numFmtId="165" formatCode="mm/dd/yy"/>
    <numFmt numFmtId="166" formatCode="#,##0.0_);[Red]\(#,##0.0\)"/>
    <numFmt numFmtId="167" formatCode="#0.0_);[Red]\(#0.0\)"/>
    <numFmt numFmtId="168" formatCode="&quot;$&quot;#,##0_);[Red]\(&quot;$&quot;#,##0.00\)"/>
  </numFmts>
  <fonts count="4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14" fontId="0" fillId="0" borderId="0" xfId="0" applyNumberFormat="1"/>
    <xf numFmtId="0" fontId="0" fillId="0" borderId="0" xfId="0" quotePrefix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right"/>
    </xf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0" xfId="0" applyNumberFormat="1" applyFont="1" applyFill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/>
    <xf numFmtId="167" fontId="2" fillId="3" borderId="2" xfId="0" applyNumberFormat="1" applyFont="1" applyFill="1" applyBorder="1"/>
    <xf numFmtId="40" fontId="1" fillId="2" borderId="0" xfId="0" applyNumberFormat="1" applyFont="1" applyFill="1" applyAlignment="1">
      <alignment horizontal="center"/>
    </xf>
    <xf numFmtId="40" fontId="0" fillId="0" borderId="0" xfId="0" applyNumberFormat="1"/>
    <xf numFmtId="40" fontId="2" fillId="3" borderId="1" xfId="0" applyNumberFormat="1" applyFont="1" applyFill="1" applyBorder="1"/>
    <xf numFmtId="40" fontId="2" fillId="3" borderId="0" xfId="0" applyNumberFormat="1" applyFont="1" applyFill="1"/>
    <xf numFmtId="40" fontId="2" fillId="3" borderId="2" xfId="0" applyNumberFormat="1" applyFont="1" applyFill="1" applyBorder="1"/>
    <xf numFmtId="8" fontId="1" fillId="2" borderId="0" xfId="0" applyNumberFormat="1" applyFont="1" applyFill="1" applyAlignment="1">
      <alignment horizontal="center"/>
    </xf>
    <xf numFmtId="8" fontId="0" fillId="0" borderId="0" xfId="0" applyNumberFormat="1"/>
    <xf numFmtId="8" fontId="2" fillId="3" borderId="1" xfId="0" applyNumberFormat="1" applyFont="1" applyFill="1" applyBorder="1"/>
    <xf numFmtId="8" fontId="2" fillId="3" borderId="0" xfId="0" applyNumberFormat="1" applyFont="1" applyFill="1"/>
    <xf numFmtId="8" fontId="2" fillId="3" borderId="2" xfId="0" applyNumberFormat="1" applyFont="1" applyFill="1" applyBorder="1"/>
    <xf numFmtId="168" fontId="2" fillId="3" borderId="2" xfId="0" applyNumberFormat="1" applyFont="1" applyFill="1" applyBorder="1"/>
    <xf numFmtId="0" fontId="3" fillId="0" borderId="0" xfId="0" applyFont="1"/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14F50-F46A-46C4-985A-CE262DA6EEF0}">
  <dimension ref="A1:BL14"/>
  <sheetViews>
    <sheetView tabSelected="1" workbookViewId="0">
      <selection activeCell="G20" sqref="G20"/>
    </sheetView>
  </sheetViews>
  <sheetFormatPr defaultRowHeight="15" x14ac:dyDescent="0.25"/>
  <cols>
    <col min="1" max="1" width="27" customWidth="1"/>
    <col min="2" max="2" width="22.28515625" customWidth="1"/>
    <col min="3" max="3" width="12.28515625" style="25" customWidth="1"/>
    <col min="4" max="4" width="11.5703125" style="15" customWidth="1"/>
    <col min="5" max="5" width="8.7109375" hidden="1" customWidth="1"/>
    <col min="6" max="6" width="18" customWidth="1"/>
    <col min="7" max="7" width="14.7109375" style="15" customWidth="1"/>
    <col min="8" max="8" width="17.7109375" style="15" customWidth="1"/>
    <col min="9" max="9" width="13" style="20" customWidth="1"/>
    <col min="10" max="10" width="17.7109375" style="15" customWidth="1"/>
    <col min="11" max="11" width="13" style="15" customWidth="1"/>
    <col min="12" max="12" width="12.7109375" style="15" customWidth="1"/>
    <col min="13" max="13" width="0.28515625" style="30" customWidth="1"/>
    <col min="14" max="14" width="10.7109375" style="34" hidden="1" customWidth="1"/>
    <col min="15" max="15" width="12.140625" style="39" customWidth="1"/>
    <col min="16" max="16" width="16.7109375" style="39" hidden="1" customWidth="1"/>
    <col min="17" max="17" width="0.140625" style="15" hidden="1" customWidth="1"/>
    <col min="18" max="18" width="17.7109375" style="15" customWidth="1"/>
    <col min="19" max="19" width="17.7109375" style="44" customWidth="1"/>
    <col min="20" max="20" width="17.7109375" style="39" customWidth="1"/>
    <col min="21" max="21" width="20.7109375" style="4" customWidth="1"/>
    <col min="22" max="22" width="20.7109375" customWidth="1"/>
    <col min="23" max="23" width="40.7109375" customWidth="1"/>
    <col min="24" max="24" width="15.7109375" customWidth="1"/>
    <col min="25" max="27" width="20.7109375" customWidth="1"/>
    <col min="28" max="28" width="13.7109375" customWidth="1"/>
    <col min="29" max="36" width="20.7109375" customWidth="1"/>
    <col min="37" max="37" width="21.7109375" customWidth="1"/>
    <col min="38" max="42" width="20.7109375" customWidth="1"/>
    <col min="43" max="43" width="21.7109375" customWidth="1"/>
    <col min="44" max="44" width="20.7109375" customWidth="1"/>
  </cols>
  <sheetData>
    <row r="1" spans="1:64" x14ac:dyDescent="0.25">
      <c r="A1" s="49" t="s">
        <v>38</v>
      </c>
    </row>
    <row r="2" spans="1:64" x14ac:dyDescent="0.25">
      <c r="A2" s="49" t="s">
        <v>37</v>
      </c>
    </row>
    <row r="3" spans="1:64" x14ac:dyDescent="0.25">
      <c r="A3" s="49" t="s">
        <v>39</v>
      </c>
    </row>
    <row r="4" spans="1:64" x14ac:dyDescent="0.25">
      <c r="A4" s="1" t="s">
        <v>0</v>
      </c>
      <c r="B4" s="1" t="s">
        <v>1</v>
      </c>
      <c r="C4" s="24" t="s">
        <v>2</v>
      </c>
      <c r="D4" s="14" t="s">
        <v>3</v>
      </c>
      <c r="E4" s="1"/>
      <c r="F4" s="1" t="s">
        <v>4</v>
      </c>
      <c r="G4" s="14" t="s">
        <v>5</v>
      </c>
      <c r="H4" s="14" t="s">
        <v>6</v>
      </c>
      <c r="I4" s="19" t="s">
        <v>7</v>
      </c>
      <c r="J4" s="14" t="s">
        <v>8</v>
      </c>
      <c r="K4" s="14" t="s">
        <v>9</v>
      </c>
      <c r="L4" s="14" t="s">
        <v>10</v>
      </c>
      <c r="M4" s="29"/>
      <c r="N4" s="33"/>
      <c r="O4" s="38" t="s">
        <v>11</v>
      </c>
      <c r="P4" s="38"/>
      <c r="Q4" s="14"/>
      <c r="R4" s="14" t="s">
        <v>12</v>
      </c>
      <c r="S4" s="43"/>
      <c r="T4" s="38"/>
      <c r="U4" s="3"/>
      <c r="V4" s="1"/>
      <c r="W4" s="1"/>
      <c r="X4" s="1"/>
      <c r="Y4" s="1"/>
      <c r="Z4" s="1"/>
      <c r="AA4" s="1"/>
      <c r="AB4" s="1"/>
      <c r="AC4" s="1"/>
      <c r="AD4" s="1"/>
      <c r="AE4" s="1" t="s">
        <v>13</v>
      </c>
      <c r="AF4" s="1" t="s">
        <v>14</v>
      </c>
      <c r="AG4" s="1" t="s">
        <v>15</v>
      </c>
      <c r="AH4" s="1" t="s">
        <v>16</v>
      </c>
      <c r="AI4" s="1" t="s">
        <v>17</v>
      </c>
      <c r="AJ4" s="1" t="s">
        <v>18</v>
      </c>
      <c r="AK4" s="1" t="s">
        <v>19</v>
      </c>
      <c r="AL4" s="1" t="s">
        <v>20</v>
      </c>
      <c r="AM4" s="1" t="s">
        <v>21</v>
      </c>
      <c r="AN4" s="1" t="s">
        <v>22</v>
      </c>
      <c r="AO4" s="1" t="s">
        <v>23</v>
      </c>
      <c r="AP4" s="1" t="s">
        <v>24</v>
      </c>
      <c r="AQ4" s="1" t="s">
        <v>25</v>
      </c>
      <c r="AR4" s="1" t="s">
        <v>26</v>
      </c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x14ac:dyDescent="0.25">
      <c r="A5" t="s">
        <v>27</v>
      </c>
      <c r="B5" t="s">
        <v>28</v>
      </c>
      <c r="C5" s="25">
        <v>44915</v>
      </c>
      <c r="D5" s="15">
        <v>29000</v>
      </c>
      <c r="F5" t="s">
        <v>29</v>
      </c>
      <c r="G5" s="15">
        <v>29000</v>
      </c>
      <c r="H5" s="15">
        <v>12600</v>
      </c>
      <c r="I5" s="20">
        <f t="shared" ref="I5:I8" si="0">H5/G5*100</f>
        <v>43.448275862068961</v>
      </c>
      <c r="J5" s="15">
        <v>25360</v>
      </c>
      <c r="K5" s="15">
        <f t="shared" ref="K5:K8" si="1">G5-0</f>
        <v>29000</v>
      </c>
      <c r="L5" s="15">
        <v>25360</v>
      </c>
      <c r="O5" s="39">
        <v>1.18</v>
      </c>
      <c r="R5" s="15">
        <f t="shared" ref="R5:R8" si="2">K5/O5</f>
        <v>24576.271186440681</v>
      </c>
      <c r="U5" s="5"/>
      <c r="AA5" s="6"/>
      <c r="AC5" s="7"/>
      <c r="AL5" s="2"/>
      <c r="BC5" s="2"/>
      <c r="BE5" s="2"/>
    </row>
    <row r="6" spans="1:64" x14ac:dyDescent="0.25">
      <c r="A6" t="s">
        <v>30</v>
      </c>
      <c r="B6" t="s">
        <v>31</v>
      </c>
      <c r="C6" s="25">
        <v>44372</v>
      </c>
      <c r="D6" s="15">
        <v>62000</v>
      </c>
      <c r="F6" t="s">
        <v>29</v>
      </c>
      <c r="G6" s="15">
        <v>62000</v>
      </c>
      <c r="H6" s="15">
        <v>27500</v>
      </c>
      <c r="I6" s="20">
        <f t="shared" si="0"/>
        <v>44.354838709677416</v>
      </c>
      <c r="J6" s="15">
        <v>57000</v>
      </c>
      <c r="K6" s="15">
        <f t="shared" si="1"/>
        <v>62000</v>
      </c>
      <c r="L6" s="15">
        <v>57000</v>
      </c>
      <c r="O6" s="39">
        <v>10</v>
      </c>
      <c r="R6" s="15">
        <f t="shared" si="2"/>
        <v>6200</v>
      </c>
      <c r="U6" s="5"/>
      <c r="AA6" s="6"/>
      <c r="AC6" s="7"/>
    </row>
    <row r="7" spans="1:64" x14ac:dyDescent="0.25">
      <c r="A7" t="s">
        <v>32</v>
      </c>
      <c r="B7" t="s">
        <v>33</v>
      </c>
      <c r="C7" s="25">
        <v>44292</v>
      </c>
      <c r="D7" s="15">
        <v>490000</v>
      </c>
      <c r="F7" t="s">
        <v>29</v>
      </c>
      <c r="G7" s="15">
        <v>490000</v>
      </c>
      <c r="H7" s="15">
        <v>194400</v>
      </c>
      <c r="I7" s="20">
        <f t="shared" si="0"/>
        <v>39.673469387755098</v>
      </c>
      <c r="J7" s="15">
        <v>400000</v>
      </c>
      <c r="K7" s="15">
        <f t="shared" si="1"/>
        <v>490000</v>
      </c>
      <c r="L7" s="15">
        <v>400000</v>
      </c>
      <c r="O7" s="39">
        <v>160</v>
      </c>
      <c r="R7" s="15">
        <f t="shared" si="2"/>
        <v>3062.5</v>
      </c>
      <c r="U7" s="5"/>
      <c r="AA7" s="6"/>
      <c r="AC7" s="7"/>
    </row>
    <row r="8" spans="1:64" ht="15.75" thickBot="1" x14ac:dyDescent="0.3">
      <c r="A8" t="s">
        <v>34</v>
      </c>
      <c r="B8" t="s">
        <v>35</v>
      </c>
      <c r="C8" s="25">
        <v>44412</v>
      </c>
      <c r="D8" s="15">
        <v>49900</v>
      </c>
      <c r="F8" t="s">
        <v>29</v>
      </c>
      <c r="G8" s="15">
        <v>49900</v>
      </c>
      <c r="H8" s="15">
        <v>19300</v>
      </c>
      <c r="I8" s="20">
        <f t="shared" si="0"/>
        <v>38.677354709418836</v>
      </c>
      <c r="J8" s="15">
        <v>43150</v>
      </c>
      <c r="K8" s="15">
        <f t="shared" si="1"/>
        <v>49900</v>
      </c>
      <c r="L8" s="15">
        <v>43150</v>
      </c>
      <c r="O8" s="39">
        <v>5.52</v>
      </c>
      <c r="R8" s="15">
        <f t="shared" si="2"/>
        <v>9039.855072463768</v>
      </c>
      <c r="U8" s="5"/>
      <c r="AA8" s="6"/>
      <c r="AC8" s="7"/>
    </row>
    <row r="9" spans="1:64" ht="15.75" thickTop="1" x14ac:dyDescent="0.25">
      <c r="A9" s="8"/>
      <c r="B9" s="8"/>
      <c r="C9" s="26" t="s">
        <v>36</v>
      </c>
      <c r="D9" s="16">
        <f>+SUM(D5:D8)</f>
        <v>630900</v>
      </c>
      <c r="E9" s="8"/>
      <c r="F9" s="8"/>
      <c r="G9" s="16">
        <f>+SUM(G5:G8)</f>
        <v>630900</v>
      </c>
      <c r="H9" s="16">
        <f>+SUM(H5:H8)</f>
        <v>253800</v>
      </c>
      <c r="I9" s="21"/>
      <c r="J9" s="16">
        <f>+SUM(J5:J8)</f>
        <v>525510</v>
      </c>
      <c r="K9" s="16">
        <f>+SUM(K5:K8)</f>
        <v>630900</v>
      </c>
      <c r="L9" s="16">
        <f>+SUM(L5:L8)</f>
        <v>525510</v>
      </c>
      <c r="M9" s="31"/>
      <c r="N9" s="35"/>
      <c r="O9" s="40">
        <f>+SUM(O5:O8)</f>
        <v>176.70000000000002</v>
      </c>
      <c r="P9" s="40"/>
      <c r="Q9" s="16"/>
      <c r="R9" s="16"/>
      <c r="S9" s="45"/>
      <c r="T9" s="40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</row>
    <row r="10" spans="1:64" x14ac:dyDescent="0.25">
      <c r="A10" s="10"/>
      <c r="B10" s="10"/>
      <c r="C10" s="27"/>
      <c r="D10" s="17"/>
      <c r="E10" s="10"/>
      <c r="F10" s="10"/>
      <c r="G10" s="17"/>
      <c r="H10" s="17"/>
      <c r="I10" s="22"/>
      <c r="J10" s="17"/>
      <c r="K10" s="17"/>
      <c r="L10" s="17"/>
      <c r="M10" s="32"/>
      <c r="N10" s="36"/>
      <c r="O10" s="41"/>
      <c r="P10" s="41"/>
      <c r="Q10" s="17"/>
      <c r="R10" s="17"/>
      <c r="S10" s="46"/>
      <c r="T10" s="41"/>
      <c r="U10" s="11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</row>
    <row r="11" spans="1:64" x14ac:dyDescent="0.25">
      <c r="A11" s="12"/>
      <c r="B11" s="12"/>
      <c r="C11" s="28"/>
      <c r="D11" s="18"/>
      <c r="E11" s="12"/>
      <c r="F11" s="12"/>
      <c r="G11" s="18"/>
      <c r="H11" s="18"/>
      <c r="I11" s="23"/>
      <c r="J11" s="18"/>
      <c r="K11" s="18"/>
      <c r="L11" s="18"/>
      <c r="M11" s="48"/>
      <c r="N11" s="37"/>
      <c r="O11" s="42"/>
      <c r="P11" s="42"/>
      <c r="Q11" s="18"/>
      <c r="R11" s="18"/>
      <c r="S11" s="47"/>
      <c r="T11" s="42"/>
      <c r="U11" s="13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</row>
    <row r="13" spans="1:64" x14ac:dyDescent="0.25">
      <c r="A13" t="s">
        <v>41</v>
      </c>
    </row>
    <row r="14" spans="1:64" x14ac:dyDescent="0.25">
      <c r="A14" t="s">
        <v>40</v>
      </c>
    </row>
  </sheetData>
  <conditionalFormatting sqref="A5:AR8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Township Vacant Land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Sheryl</dc:creator>
  <cp:lastModifiedBy>Sheryl</cp:lastModifiedBy>
  <cp:lastPrinted>2024-03-03T21:27:44Z</cp:lastPrinted>
  <dcterms:created xsi:type="dcterms:W3CDTF">2023-12-30T18:21:11Z</dcterms:created>
  <dcterms:modified xsi:type="dcterms:W3CDTF">2024-03-04T15:39:12Z</dcterms:modified>
</cp:coreProperties>
</file>